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альвар\футболки\"/>
    </mc:Choice>
  </mc:AlternateContent>
  <bookViews>
    <workbookView xWindow="0" yWindow="0" windowWidth="28800" windowHeight="118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1" i="1" l="1"/>
  <c r="I59" i="1"/>
  <c r="I57" i="1"/>
  <c r="I55" i="1"/>
  <c r="I53" i="1"/>
  <c r="I51" i="1"/>
  <c r="I41" i="1"/>
  <c r="I48" i="1"/>
  <c r="I47" i="1"/>
  <c r="I45" i="1"/>
  <c r="I39" i="1"/>
  <c r="I38" i="1"/>
  <c r="I36" i="1"/>
  <c r="I30" i="1"/>
  <c r="I28" i="1"/>
  <c r="I26" i="1"/>
  <c r="I24" i="1"/>
  <c r="I22" i="1"/>
  <c r="I20" i="1"/>
  <c r="I18" i="1"/>
  <c r="I16" i="1"/>
  <c r="I14" i="1"/>
  <c r="I13" i="1"/>
  <c r="I11" i="1"/>
  <c r="I10" i="1"/>
  <c r="I9" i="1"/>
  <c r="I7" i="1"/>
  <c r="I5" i="1"/>
  <c r="I4" i="1"/>
  <c r="I34" i="1" l="1"/>
</calcChain>
</file>

<file path=xl/sharedStrings.xml><?xml version="1.0" encoding="utf-8"?>
<sst xmlns="http://schemas.openxmlformats.org/spreadsheetml/2006/main" count="125" uniqueCount="63">
  <si>
    <t>размер</t>
  </si>
  <si>
    <t>вариант</t>
  </si>
  <si>
    <t>количество</t>
  </si>
  <si>
    <t>кепки</t>
  </si>
  <si>
    <t>КУЛИНАР</t>
  </si>
  <si>
    <t xml:space="preserve">позывной </t>
  </si>
  <si>
    <t>Монах</t>
  </si>
  <si>
    <t>Кулинар</t>
  </si>
  <si>
    <t>вар 3</t>
  </si>
  <si>
    <t>кол</t>
  </si>
  <si>
    <t>итого</t>
  </si>
  <si>
    <t xml:space="preserve">Карелия </t>
  </si>
  <si>
    <t>Карелия</t>
  </si>
  <si>
    <t>Глебб</t>
  </si>
  <si>
    <t>Глеб</t>
  </si>
  <si>
    <t>Вариант 1,2,5,6,9,10</t>
  </si>
  <si>
    <t>вариант 3,4,7,8,11,12</t>
  </si>
  <si>
    <t xml:space="preserve">кепка </t>
  </si>
  <si>
    <t>велюр кепка</t>
  </si>
  <si>
    <t>с лого</t>
  </si>
  <si>
    <t>Грут</t>
  </si>
  <si>
    <t>Луна</t>
  </si>
  <si>
    <t>Байкал</t>
  </si>
  <si>
    <t>Стрекоза</t>
  </si>
  <si>
    <t>СТРЕКОЗА</t>
  </si>
  <si>
    <t>вар 1</t>
  </si>
  <si>
    <t>VarVara24</t>
  </si>
  <si>
    <t>Ума</t>
  </si>
  <si>
    <t>Курок</t>
  </si>
  <si>
    <t>Борода</t>
  </si>
  <si>
    <t xml:space="preserve">вар 1 </t>
  </si>
  <si>
    <t>Малютка</t>
  </si>
  <si>
    <t>вар 2</t>
  </si>
  <si>
    <t>Лань</t>
  </si>
  <si>
    <t>Флор</t>
  </si>
  <si>
    <t>Босс</t>
  </si>
  <si>
    <t>вар 4</t>
  </si>
  <si>
    <t>Душа</t>
  </si>
  <si>
    <t>Маруся</t>
  </si>
  <si>
    <t>Каштанка</t>
  </si>
  <si>
    <t>Шмель</t>
  </si>
  <si>
    <t>Сахалин</t>
  </si>
  <si>
    <t>42-44 (42)</t>
  </si>
  <si>
    <t>42-44(42)</t>
  </si>
  <si>
    <t>Кружка</t>
  </si>
  <si>
    <t>вр 1</t>
  </si>
  <si>
    <t>лого, позывной</t>
  </si>
  <si>
    <t>Лева</t>
  </si>
  <si>
    <t>Лёва</t>
  </si>
  <si>
    <t>Осень</t>
  </si>
  <si>
    <t>Боня</t>
  </si>
  <si>
    <t>Бизон</t>
  </si>
  <si>
    <t>46-48</t>
  </si>
  <si>
    <t>48-50</t>
  </si>
  <si>
    <t>Рэм</t>
  </si>
  <si>
    <t>РЭМ</t>
  </si>
  <si>
    <t>Дед</t>
  </si>
  <si>
    <t>52-54</t>
  </si>
  <si>
    <t>Любитель</t>
  </si>
  <si>
    <t>Клаус</t>
  </si>
  <si>
    <t>Скат</t>
  </si>
  <si>
    <t>60-62</t>
  </si>
  <si>
    <t>СКАТ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</si>
</sst>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2" xfId="0" applyFont="1" applyBorder="1"/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15" xfId="0" applyFont="1" applyBorder="1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9" xfId="0" applyBorder="1"/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3" fontId="0" fillId="0" borderId="26" xfId="0" applyNumberFormat="1" applyBorder="1" applyAlignment="1">
      <alignment horizontal="center" vertical="center"/>
    </xf>
    <xf numFmtId="0" fontId="3" fillId="0" borderId="19" xfId="0" applyFont="1" applyBorder="1"/>
    <xf numFmtId="0" fontId="3" fillId="0" borderId="5" xfId="0" applyFont="1" applyBorder="1" applyAlignment="1">
      <alignment horizontal="center" vertical="center"/>
    </xf>
    <xf numFmtId="0" fontId="0" fillId="0" borderId="29" xfId="0" applyBorder="1"/>
    <xf numFmtId="0" fontId="3" fillId="2" borderId="19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1"/>
  <sheetViews>
    <sheetView tabSelected="1" topLeftCell="A38" workbookViewId="0">
      <selection activeCell="I61" sqref="I61"/>
    </sheetView>
  </sheetViews>
  <sheetFormatPr defaultRowHeight="15" x14ac:dyDescent="0.25"/>
  <cols>
    <col min="1" max="1" width="18.5703125" customWidth="1"/>
    <col min="2" max="3" width="9.140625" style="2"/>
    <col min="4" max="5" width="11.7109375" style="2" customWidth="1"/>
    <col min="6" max="6" width="11.140625" style="2" customWidth="1"/>
    <col min="7" max="8" width="9.140625" style="2"/>
    <col min="9" max="9" width="10.5703125" style="32" bestFit="1" customWidth="1"/>
  </cols>
  <sheetData>
    <row r="2" spans="1:16" ht="15.75" thickBot="1" x14ac:dyDescent="0.3"/>
    <row r="3" spans="1:16" x14ac:dyDescent="0.25">
      <c r="A3" s="14"/>
      <c r="B3" s="15" t="s">
        <v>0</v>
      </c>
      <c r="C3" s="15" t="s">
        <v>1</v>
      </c>
      <c r="D3" s="15" t="s">
        <v>5</v>
      </c>
      <c r="E3" s="22" t="s">
        <v>19</v>
      </c>
      <c r="F3" s="16" t="s">
        <v>2</v>
      </c>
      <c r="G3" s="17" t="s">
        <v>3</v>
      </c>
      <c r="H3" s="18" t="s">
        <v>9</v>
      </c>
      <c r="I3" s="33" t="s">
        <v>10</v>
      </c>
      <c r="M3" s="36" t="s">
        <v>15</v>
      </c>
      <c r="N3" s="36"/>
      <c r="O3" s="36"/>
      <c r="P3">
        <v>680</v>
      </c>
    </row>
    <row r="4" spans="1:16" x14ac:dyDescent="0.25">
      <c r="A4" s="24" t="s">
        <v>7</v>
      </c>
      <c r="B4" s="25">
        <v>56</v>
      </c>
      <c r="C4" s="25">
        <v>1</v>
      </c>
      <c r="D4" s="25" t="s">
        <v>4</v>
      </c>
      <c r="E4" s="26"/>
      <c r="F4" s="27">
        <v>2</v>
      </c>
      <c r="G4" s="19"/>
      <c r="H4" s="20"/>
      <c r="I4" s="32">
        <f>P3*2</f>
        <v>1360</v>
      </c>
      <c r="M4" s="36" t="s">
        <v>16</v>
      </c>
      <c r="N4" s="36"/>
      <c r="O4" s="36"/>
      <c r="P4">
        <v>820</v>
      </c>
    </row>
    <row r="5" spans="1:16" x14ac:dyDescent="0.25">
      <c r="A5" s="24" t="s">
        <v>6</v>
      </c>
      <c r="B5" s="25" t="s">
        <v>52</v>
      </c>
      <c r="C5" s="25">
        <v>1</v>
      </c>
      <c r="D5" s="25" t="s">
        <v>6</v>
      </c>
      <c r="E5" s="26"/>
      <c r="F5" s="27">
        <v>1</v>
      </c>
      <c r="G5" s="6" t="s">
        <v>8</v>
      </c>
      <c r="H5" s="7">
        <v>1</v>
      </c>
      <c r="I5" s="39">
        <f>P3*2+520</f>
        <v>1880</v>
      </c>
      <c r="M5" s="36" t="s">
        <v>17</v>
      </c>
      <c r="N5" s="36"/>
      <c r="O5" s="36"/>
      <c r="P5">
        <v>520</v>
      </c>
    </row>
    <row r="6" spans="1:16" x14ac:dyDescent="0.25">
      <c r="A6" s="40"/>
      <c r="B6" s="25" t="s">
        <v>53</v>
      </c>
      <c r="C6" s="25">
        <v>1</v>
      </c>
      <c r="D6" s="25" t="s">
        <v>6</v>
      </c>
      <c r="E6" s="41"/>
      <c r="F6" s="27">
        <v>1</v>
      </c>
      <c r="G6" s="6"/>
      <c r="H6" s="7"/>
      <c r="I6" s="39"/>
      <c r="M6" s="35"/>
      <c r="N6" s="35"/>
      <c r="O6" s="35"/>
    </row>
    <row r="7" spans="1:16" x14ac:dyDescent="0.25">
      <c r="A7" s="37" t="s">
        <v>11</v>
      </c>
      <c r="B7" s="1" t="s">
        <v>42</v>
      </c>
      <c r="C7" s="1">
        <v>1</v>
      </c>
      <c r="D7" s="34" t="s">
        <v>12</v>
      </c>
      <c r="E7" s="5"/>
      <c r="F7" s="11">
        <v>1</v>
      </c>
      <c r="G7" s="6"/>
      <c r="H7" s="7"/>
      <c r="I7" s="39">
        <f>P3*2</f>
        <v>1360</v>
      </c>
      <c r="M7" s="36" t="s">
        <v>18</v>
      </c>
      <c r="N7" s="36"/>
      <c r="O7" s="36"/>
      <c r="P7">
        <v>650</v>
      </c>
    </row>
    <row r="8" spans="1:16" x14ac:dyDescent="0.25">
      <c r="A8" s="38"/>
      <c r="B8" s="1" t="s">
        <v>43</v>
      </c>
      <c r="C8" s="1">
        <v>5</v>
      </c>
      <c r="D8" s="34" t="s">
        <v>12</v>
      </c>
      <c r="E8" s="3"/>
      <c r="F8" s="11">
        <v>1</v>
      </c>
      <c r="G8" s="6"/>
      <c r="H8" s="7"/>
      <c r="I8" s="39"/>
    </row>
    <row r="9" spans="1:16" x14ac:dyDescent="0.25">
      <c r="A9" s="10" t="s">
        <v>13</v>
      </c>
      <c r="B9" s="1">
        <v>46</v>
      </c>
      <c r="C9" s="1">
        <v>6</v>
      </c>
      <c r="D9" s="1" t="s">
        <v>14</v>
      </c>
      <c r="E9" s="4"/>
      <c r="F9" s="11">
        <v>1</v>
      </c>
      <c r="G9" s="6"/>
      <c r="H9" s="7"/>
      <c r="I9" s="32">
        <f>P3*1</f>
        <v>680</v>
      </c>
    </row>
    <row r="10" spans="1:16" x14ac:dyDescent="0.25">
      <c r="A10" s="10" t="s">
        <v>20</v>
      </c>
      <c r="B10" s="1">
        <v>54</v>
      </c>
      <c r="C10" s="1">
        <v>6</v>
      </c>
      <c r="D10" s="1" t="s">
        <v>20</v>
      </c>
      <c r="E10" s="4"/>
      <c r="F10" s="11">
        <v>2</v>
      </c>
      <c r="G10" s="6"/>
      <c r="H10" s="7"/>
      <c r="I10" s="32">
        <f>P3*2</f>
        <v>1360</v>
      </c>
    </row>
    <row r="11" spans="1:16" x14ac:dyDescent="0.25">
      <c r="A11" s="10" t="s">
        <v>21</v>
      </c>
      <c r="B11" s="1">
        <v>44</v>
      </c>
      <c r="C11" s="1">
        <v>1</v>
      </c>
      <c r="D11" s="1" t="s">
        <v>21</v>
      </c>
      <c r="E11" s="4"/>
      <c r="F11" s="11">
        <v>1</v>
      </c>
      <c r="G11" s="6"/>
      <c r="H11" s="7"/>
      <c r="I11" s="39">
        <f>P3+P3</f>
        <v>1360</v>
      </c>
    </row>
    <row r="12" spans="1:16" x14ac:dyDescent="0.25">
      <c r="A12" s="10"/>
      <c r="B12" s="1">
        <v>46</v>
      </c>
      <c r="C12" s="1">
        <v>6</v>
      </c>
      <c r="D12" s="1" t="s">
        <v>21</v>
      </c>
      <c r="E12" s="4"/>
      <c r="F12" s="11">
        <v>1</v>
      </c>
      <c r="G12" s="6"/>
      <c r="H12" s="7"/>
      <c r="I12" s="39"/>
    </row>
    <row r="13" spans="1:16" x14ac:dyDescent="0.25">
      <c r="A13" s="10" t="s">
        <v>22</v>
      </c>
      <c r="B13" s="1">
        <v>52</v>
      </c>
      <c r="C13" s="1">
        <v>6</v>
      </c>
      <c r="D13" s="1" t="s">
        <v>22</v>
      </c>
      <c r="E13" s="4"/>
      <c r="F13" s="11">
        <v>2</v>
      </c>
      <c r="G13" s="6"/>
      <c r="H13" s="7"/>
      <c r="I13" s="32">
        <f>P3*2</f>
        <v>1360</v>
      </c>
    </row>
    <row r="14" spans="1:16" x14ac:dyDescent="0.25">
      <c r="A14" s="37" t="s">
        <v>23</v>
      </c>
      <c r="B14" s="1">
        <v>46</v>
      </c>
      <c r="C14" s="1">
        <v>1</v>
      </c>
      <c r="D14" s="1" t="s">
        <v>24</v>
      </c>
      <c r="E14" s="4"/>
      <c r="F14" s="11">
        <v>1</v>
      </c>
      <c r="G14" s="6" t="s">
        <v>8</v>
      </c>
      <c r="H14" s="7">
        <v>1</v>
      </c>
      <c r="I14" s="39">
        <f>P3+P3+P5*2</f>
        <v>2400</v>
      </c>
    </row>
    <row r="15" spans="1:16" x14ac:dyDescent="0.25">
      <c r="A15" s="38"/>
      <c r="B15" s="1">
        <v>46</v>
      </c>
      <c r="C15" s="1">
        <v>5</v>
      </c>
      <c r="D15" s="1" t="s">
        <v>24</v>
      </c>
      <c r="E15" s="4"/>
      <c r="F15" s="11">
        <v>1</v>
      </c>
      <c r="G15" s="6" t="s">
        <v>25</v>
      </c>
      <c r="H15" s="7">
        <v>1</v>
      </c>
      <c r="I15" s="39"/>
    </row>
    <row r="16" spans="1:16" x14ac:dyDescent="0.25">
      <c r="A16" s="37" t="s">
        <v>26</v>
      </c>
      <c r="B16" s="1">
        <v>46</v>
      </c>
      <c r="C16" s="1">
        <v>1</v>
      </c>
      <c r="D16" s="1" t="s">
        <v>26</v>
      </c>
      <c r="E16" s="4"/>
      <c r="F16" s="11">
        <v>1</v>
      </c>
      <c r="G16" s="6" t="s">
        <v>8</v>
      </c>
      <c r="H16" s="7">
        <v>1</v>
      </c>
      <c r="I16" s="39">
        <f>P3+P3+P5</f>
        <v>1880</v>
      </c>
    </row>
    <row r="17" spans="1:9" x14ac:dyDescent="0.25">
      <c r="A17" s="38"/>
      <c r="B17" s="1">
        <v>46</v>
      </c>
      <c r="C17" s="1">
        <v>5</v>
      </c>
      <c r="D17" s="1" t="s">
        <v>26</v>
      </c>
      <c r="E17" s="4"/>
      <c r="F17" s="11">
        <v>1</v>
      </c>
      <c r="G17" s="6"/>
      <c r="H17" s="7"/>
      <c r="I17" s="39"/>
    </row>
    <row r="18" spans="1:9" x14ac:dyDescent="0.25">
      <c r="A18" s="10" t="s">
        <v>27</v>
      </c>
      <c r="B18" s="1">
        <v>42</v>
      </c>
      <c r="C18" s="1">
        <v>1</v>
      </c>
      <c r="D18" s="1" t="s">
        <v>27</v>
      </c>
      <c r="E18" s="4"/>
      <c r="F18" s="11">
        <v>1</v>
      </c>
      <c r="G18" s="6"/>
      <c r="H18" s="7"/>
      <c r="I18" s="39">
        <f>P3+P3</f>
        <v>1360</v>
      </c>
    </row>
    <row r="19" spans="1:9" x14ac:dyDescent="0.25">
      <c r="A19" s="10"/>
      <c r="B19" s="1">
        <v>42</v>
      </c>
      <c r="C19" s="1">
        <v>5</v>
      </c>
      <c r="D19" s="1" t="s">
        <v>27</v>
      </c>
      <c r="E19" s="4"/>
      <c r="F19" s="11">
        <v>1</v>
      </c>
      <c r="G19" s="6"/>
      <c r="H19" s="7"/>
      <c r="I19" s="39"/>
    </row>
    <row r="20" spans="1:9" x14ac:dyDescent="0.25">
      <c r="A20" s="10" t="s">
        <v>28</v>
      </c>
      <c r="B20" s="1">
        <v>48</v>
      </c>
      <c r="C20" s="1">
        <v>1</v>
      </c>
      <c r="D20" s="1" t="s">
        <v>28</v>
      </c>
      <c r="E20" s="4"/>
      <c r="F20" s="11">
        <v>1</v>
      </c>
      <c r="G20" s="6" t="s">
        <v>25</v>
      </c>
      <c r="H20" s="7">
        <v>1</v>
      </c>
      <c r="I20" s="39">
        <f>P3+P3+P5</f>
        <v>1880</v>
      </c>
    </row>
    <row r="21" spans="1:9" x14ac:dyDescent="0.25">
      <c r="A21" s="10"/>
      <c r="B21" s="1">
        <v>50</v>
      </c>
      <c r="C21" s="1">
        <v>6</v>
      </c>
      <c r="D21" s="1" t="s">
        <v>28</v>
      </c>
      <c r="E21" s="4"/>
      <c r="F21" s="11">
        <v>1</v>
      </c>
      <c r="G21" s="6"/>
      <c r="H21" s="7"/>
      <c r="I21" s="39"/>
    </row>
    <row r="22" spans="1:9" x14ac:dyDescent="0.25">
      <c r="A22" s="10" t="s">
        <v>29</v>
      </c>
      <c r="B22" s="1">
        <v>52</v>
      </c>
      <c r="C22" s="1">
        <v>2</v>
      </c>
      <c r="D22" s="1" t="s">
        <v>29</v>
      </c>
      <c r="E22" s="4"/>
      <c r="F22" s="11">
        <v>1</v>
      </c>
      <c r="G22" s="6" t="s">
        <v>30</v>
      </c>
      <c r="H22" s="7">
        <v>1</v>
      </c>
      <c r="I22" s="39">
        <f>P3+P3*2+P5</f>
        <v>2560</v>
      </c>
    </row>
    <row r="23" spans="1:9" x14ac:dyDescent="0.25">
      <c r="A23" s="10"/>
      <c r="B23" s="1">
        <v>52</v>
      </c>
      <c r="C23" s="1">
        <v>6</v>
      </c>
      <c r="D23" s="1" t="s">
        <v>29</v>
      </c>
      <c r="E23" s="4"/>
      <c r="F23" s="11">
        <v>2</v>
      </c>
      <c r="G23" s="6"/>
      <c r="H23" s="7"/>
      <c r="I23" s="39"/>
    </row>
    <row r="24" spans="1:9" x14ac:dyDescent="0.25">
      <c r="A24" s="10" t="s">
        <v>31</v>
      </c>
      <c r="B24" s="1">
        <v>52</v>
      </c>
      <c r="C24" s="1">
        <v>1</v>
      </c>
      <c r="D24" s="1" t="s">
        <v>31</v>
      </c>
      <c r="E24" s="4"/>
      <c r="F24" s="11">
        <v>1</v>
      </c>
      <c r="G24" s="6" t="s">
        <v>8</v>
      </c>
      <c r="H24" s="7">
        <v>1</v>
      </c>
      <c r="I24" s="39">
        <f>P3*2+P5*2</f>
        <v>2400</v>
      </c>
    </row>
    <row r="25" spans="1:9" x14ac:dyDescent="0.25">
      <c r="A25" s="10"/>
      <c r="B25" s="1">
        <v>52</v>
      </c>
      <c r="C25" s="1">
        <v>6</v>
      </c>
      <c r="D25" s="1" t="s">
        <v>31</v>
      </c>
      <c r="E25" s="4"/>
      <c r="F25" s="11">
        <v>1</v>
      </c>
      <c r="G25" s="6" t="s">
        <v>32</v>
      </c>
      <c r="H25" s="7">
        <v>1</v>
      </c>
      <c r="I25" s="39"/>
    </row>
    <row r="26" spans="1:9" x14ac:dyDescent="0.25">
      <c r="A26" s="10" t="s">
        <v>33</v>
      </c>
      <c r="B26" s="1">
        <v>46</v>
      </c>
      <c r="C26" s="1">
        <v>1</v>
      </c>
      <c r="D26" s="1" t="s">
        <v>33</v>
      </c>
      <c r="E26" s="4"/>
      <c r="F26" s="11">
        <v>1</v>
      </c>
      <c r="G26" s="6"/>
      <c r="H26" s="7"/>
      <c r="I26" s="39">
        <f>P3*2</f>
        <v>1360</v>
      </c>
    </row>
    <row r="27" spans="1:9" x14ac:dyDescent="0.25">
      <c r="A27" s="10"/>
      <c r="B27" s="1">
        <v>46</v>
      </c>
      <c r="C27" s="1">
        <v>5</v>
      </c>
      <c r="D27" s="1" t="s">
        <v>33</v>
      </c>
      <c r="E27" s="4"/>
      <c r="F27" s="11">
        <v>1</v>
      </c>
      <c r="G27" s="6"/>
      <c r="H27" s="7"/>
      <c r="I27" s="39"/>
    </row>
    <row r="28" spans="1:9" x14ac:dyDescent="0.25">
      <c r="A28" s="10" t="s">
        <v>34</v>
      </c>
      <c r="B28" s="1">
        <v>44</v>
      </c>
      <c r="C28" s="1">
        <v>1</v>
      </c>
      <c r="D28" s="1" t="s">
        <v>34</v>
      </c>
      <c r="E28" s="4"/>
      <c r="F28" s="11">
        <v>1</v>
      </c>
      <c r="G28" s="6"/>
      <c r="H28" s="7"/>
      <c r="I28" s="39">
        <f>P3*2</f>
        <v>1360</v>
      </c>
    </row>
    <row r="29" spans="1:9" x14ac:dyDescent="0.25">
      <c r="A29" s="10"/>
      <c r="B29" s="1">
        <v>46</v>
      </c>
      <c r="C29" s="1">
        <v>5</v>
      </c>
      <c r="D29" s="1" t="s">
        <v>34</v>
      </c>
      <c r="E29" s="4"/>
      <c r="F29" s="11">
        <v>1</v>
      </c>
      <c r="G29" s="6"/>
      <c r="H29" s="7"/>
      <c r="I29" s="39"/>
    </row>
    <row r="30" spans="1:9" x14ac:dyDescent="0.25">
      <c r="A30" s="10" t="s">
        <v>35</v>
      </c>
      <c r="B30" s="1">
        <v>52</v>
      </c>
      <c r="C30" s="1">
        <v>1</v>
      </c>
      <c r="D30" s="1" t="s">
        <v>35</v>
      </c>
      <c r="E30" s="4"/>
      <c r="F30" s="11">
        <v>1</v>
      </c>
      <c r="G30" s="6" t="s">
        <v>8</v>
      </c>
      <c r="H30" s="7">
        <v>1</v>
      </c>
      <c r="I30" s="39">
        <f>P3*4+P5*2</f>
        <v>3760</v>
      </c>
    </row>
    <row r="31" spans="1:9" x14ac:dyDescent="0.25">
      <c r="A31" s="10"/>
      <c r="B31" s="1">
        <v>52</v>
      </c>
      <c r="C31" s="1">
        <v>6</v>
      </c>
      <c r="D31" s="1" t="s">
        <v>35</v>
      </c>
      <c r="E31" s="4"/>
      <c r="F31" s="11">
        <v>1</v>
      </c>
      <c r="G31" s="6" t="s">
        <v>36</v>
      </c>
      <c r="H31" s="7">
        <v>1</v>
      </c>
      <c r="I31" s="39"/>
    </row>
    <row r="32" spans="1:9" x14ac:dyDescent="0.25">
      <c r="A32" s="10"/>
      <c r="B32" s="1">
        <v>54</v>
      </c>
      <c r="C32" s="1">
        <v>1</v>
      </c>
      <c r="D32" s="1" t="s">
        <v>35</v>
      </c>
      <c r="E32" s="4"/>
      <c r="F32" s="11">
        <v>1</v>
      </c>
      <c r="G32" s="6"/>
      <c r="H32" s="7"/>
      <c r="I32" s="39"/>
    </row>
    <row r="33" spans="1:9" x14ac:dyDescent="0.25">
      <c r="A33" s="10"/>
      <c r="B33" s="1">
        <v>54</v>
      </c>
      <c r="C33" s="1">
        <v>6</v>
      </c>
      <c r="D33" s="1" t="s">
        <v>35</v>
      </c>
      <c r="E33" s="4"/>
      <c r="F33" s="11">
        <v>1</v>
      </c>
      <c r="G33" s="6"/>
      <c r="H33" s="7"/>
      <c r="I33" s="39"/>
    </row>
    <row r="34" spans="1:9" x14ac:dyDescent="0.25">
      <c r="A34" s="28" t="s">
        <v>37</v>
      </c>
      <c r="B34" s="21">
        <v>48</v>
      </c>
      <c r="C34" s="21">
        <v>6</v>
      </c>
      <c r="D34" s="21" t="s">
        <v>37</v>
      </c>
      <c r="E34" s="5"/>
      <c r="F34" s="29">
        <v>1</v>
      </c>
      <c r="G34" s="30"/>
      <c r="H34" s="31"/>
      <c r="I34" s="39">
        <f>P3*2</f>
        <v>1360</v>
      </c>
    </row>
    <row r="35" spans="1:9" x14ac:dyDescent="0.25">
      <c r="A35" s="28"/>
      <c r="B35" s="21">
        <v>48</v>
      </c>
      <c r="C35" s="21">
        <v>9</v>
      </c>
      <c r="D35" s="21" t="s">
        <v>37</v>
      </c>
      <c r="E35" s="5"/>
      <c r="F35" s="29">
        <v>1</v>
      </c>
      <c r="G35" s="30"/>
      <c r="H35" s="31"/>
      <c r="I35" s="39"/>
    </row>
    <row r="36" spans="1:9" x14ac:dyDescent="0.25">
      <c r="A36" s="28" t="s">
        <v>38</v>
      </c>
      <c r="B36" s="21">
        <v>46</v>
      </c>
      <c r="C36" s="21">
        <v>1</v>
      </c>
      <c r="D36" s="21" t="s">
        <v>38</v>
      </c>
      <c r="E36" s="5"/>
      <c r="F36" s="29">
        <v>1</v>
      </c>
      <c r="G36" s="30"/>
      <c r="H36" s="31"/>
      <c r="I36" s="39">
        <f>P3*2</f>
        <v>1360</v>
      </c>
    </row>
    <row r="37" spans="1:9" x14ac:dyDescent="0.25">
      <c r="A37" s="28"/>
      <c r="B37" s="21">
        <v>46</v>
      </c>
      <c r="C37" s="21">
        <v>6</v>
      </c>
      <c r="D37" s="21" t="s">
        <v>38</v>
      </c>
      <c r="E37" s="5"/>
      <c r="F37" s="29">
        <v>1</v>
      </c>
      <c r="G37" s="30"/>
      <c r="H37" s="31"/>
      <c r="I37" s="39"/>
    </row>
    <row r="38" spans="1:9" x14ac:dyDescent="0.25">
      <c r="A38" s="10" t="s">
        <v>26</v>
      </c>
      <c r="B38" s="21">
        <v>48</v>
      </c>
      <c r="C38" s="21">
        <v>1</v>
      </c>
      <c r="D38" s="21" t="s">
        <v>39</v>
      </c>
      <c r="E38" s="5"/>
      <c r="F38" s="29">
        <v>1</v>
      </c>
      <c r="G38" s="30" t="s">
        <v>8</v>
      </c>
      <c r="H38" s="31">
        <v>1</v>
      </c>
      <c r="I38" s="32">
        <f>P3+P5</f>
        <v>1200</v>
      </c>
    </row>
    <row r="39" spans="1:9" x14ac:dyDescent="0.25">
      <c r="A39" s="28" t="s">
        <v>40</v>
      </c>
      <c r="B39" s="21">
        <v>56</v>
      </c>
      <c r="C39" s="21">
        <v>1</v>
      </c>
      <c r="D39" s="21" t="s">
        <v>40</v>
      </c>
      <c r="E39" s="5"/>
      <c r="F39" s="29">
        <v>1</v>
      </c>
      <c r="G39" s="30" t="s">
        <v>25</v>
      </c>
      <c r="H39" s="31">
        <v>1</v>
      </c>
      <c r="I39" s="39">
        <f>P3*2+P5</f>
        <v>1880</v>
      </c>
    </row>
    <row r="40" spans="1:9" x14ac:dyDescent="0.25">
      <c r="A40" s="28"/>
      <c r="B40" s="21">
        <v>56</v>
      </c>
      <c r="C40" s="21">
        <v>5</v>
      </c>
      <c r="D40" s="21" t="s">
        <v>40</v>
      </c>
      <c r="E40" s="5"/>
      <c r="F40" s="29">
        <v>1</v>
      </c>
      <c r="G40" s="30"/>
      <c r="H40" s="31"/>
      <c r="I40" s="39"/>
    </row>
    <row r="41" spans="1:9" x14ac:dyDescent="0.25">
      <c r="A41" s="28" t="s">
        <v>41</v>
      </c>
      <c r="B41" s="21">
        <v>50</v>
      </c>
      <c r="C41" s="21">
        <v>6</v>
      </c>
      <c r="D41" s="21" t="s">
        <v>41</v>
      </c>
      <c r="E41" s="5"/>
      <c r="F41" s="29">
        <v>1</v>
      </c>
      <c r="G41" s="30"/>
      <c r="H41" s="31"/>
      <c r="I41" s="39">
        <f>P3+P4</f>
        <v>1500</v>
      </c>
    </row>
    <row r="42" spans="1:9" x14ac:dyDescent="0.25">
      <c r="A42" s="28"/>
      <c r="B42" s="21">
        <v>50</v>
      </c>
      <c r="C42" s="21">
        <v>7</v>
      </c>
      <c r="D42" s="21"/>
      <c r="E42" s="5">
        <v>1</v>
      </c>
      <c r="F42" s="29"/>
      <c r="G42" s="30"/>
      <c r="H42" s="31"/>
      <c r="I42" s="39"/>
    </row>
    <row r="43" spans="1:9" x14ac:dyDescent="0.25">
      <c r="A43" s="43" t="s">
        <v>44</v>
      </c>
      <c r="B43" s="44">
        <v>52</v>
      </c>
      <c r="C43" s="44">
        <v>1</v>
      </c>
      <c r="D43" s="45" t="s">
        <v>46</v>
      </c>
      <c r="E43" s="46"/>
      <c r="F43" s="47"/>
      <c r="G43" s="48" t="s">
        <v>45</v>
      </c>
      <c r="H43" s="49">
        <v>1</v>
      </c>
    </row>
    <row r="44" spans="1:9" x14ac:dyDescent="0.25">
      <c r="A44" s="43"/>
      <c r="B44" s="44">
        <v>52</v>
      </c>
      <c r="C44" s="44">
        <v>7</v>
      </c>
      <c r="D44" s="45" t="s">
        <v>46</v>
      </c>
      <c r="E44" s="46"/>
      <c r="F44" s="47"/>
      <c r="G44" s="48"/>
      <c r="H44" s="49"/>
    </row>
    <row r="45" spans="1:9" x14ac:dyDescent="0.25">
      <c r="A45" s="28" t="s">
        <v>47</v>
      </c>
      <c r="B45" s="21">
        <v>46</v>
      </c>
      <c r="C45" s="21">
        <v>6</v>
      </c>
      <c r="D45" s="21" t="s">
        <v>48</v>
      </c>
      <c r="E45" s="5"/>
      <c r="F45" s="29">
        <v>1</v>
      </c>
      <c r="G45" s="30"/>
      <c r="H45" s="31"/>
      <c r="I45" s="39">
        <f>P3*2</f>
        <v>1360</v>
      </c>
    </row>
    <row r="46" spans="1:9" x14ac:dyDescent="0.25">
      <c r="A46" s="28"/>
      <c r="B46" s="21">
        <v>46</v>
      </c>
      <c r="C46" s="21">
        <v>1</v>
      </c>
      <c r="D46" s="21" t="s">
        <v>48</v>
      </c>
      <c r="E46" s="5"/>
      <c r="F46" s="29">
        <v>1</v>
      </c>
      <c r="G46" s="30"/>
      <c r="H46" s="31"/>
      <c r="I46" s="39"/>
    </row>
    <row r="47" spans="1:9" x14ac:dyDescent="0.25">
      <c r="A47" s="28" t="s">
        <v>49</v>
      </c>
      <c r="B47" s="21">
        <v>44</v>
      </c>
      <c r="C47" s="21">
        <v>1</v>
      </c>
      <c r="D47" s="21" t="s">
        <v>49</v>
      </c>
      <c r="E47" s="5"/>
      <c r="F47" s="29">
        <v>1</v>
      </c>
      <c r="G47" s="30"/>
      <c r="H47" s="31"/>
      <c r="I47" s="32">
        <f>P3</f>
        <v>680</v>
      </c>
    </row>
    <row r="48" spans="1:9" x14ac:dyDescent="0.25">
      <c r="A48" s="28" t="s">
        <v>50</v>
      </c>
      <c r="B48" s="21">
        <v>46</v>
      </c>
      <c r="C48" s="21">
        <v>1</v>
      </c>
      <c r="D48" s="21" t="s">
        <v>50</v>
      </c>
      <c r="E48" s="5"/>
      <c r="F48" s="29">
        <v>1</v>
      </c>
      <c r="G48" s="30" t="s">
        <v>25</v>
      </c>
      <c r="H48" s="31">
        <v>1</v>
      </c>
      <c r="I48" s="32">
        <f>P3*3+P5*2</f>
        <v>3080</v>
      </c>
    </row>
    <row r="49" spans="1:9" x14ac:dyDescent="0.25">
      <c r="A49" s="28"/>
      <c r="B49" s="21">
        <v>46</v>
      </c>
      <c r="C49" s="21">
        <v>6</v>
      </c>
      <c r="D49" s="21" t="s">
        <v>50</v>
      </c>
      <c r="E49" s="5"/>
      <c r="F49" s="29">
        <v>1</v>
      </c>
      <c r="G49" s="30" t="s">
        <v>8</v>
      </c>
      <c r="H49" s="31">
        <v>1</v>
      </c>
    </row>
    <row r="50" spans="1:9" x14ac:dyDescent="0.25">
      <c r="A50" s="28"/>
      <c r="B50" s="21">
        <v>56</v>
      </c>
      <c r="C50" s="21">
        <v>1</v>
      </c>
      <c r="D50" s="21" t="s">
        <v>51</v>
      </c>
      <c r="E50" s="5"/>
      <c r="F50" s="29">
        <v>1</v>
      </c>
      <c r="G50" s="30"/>
      <c r="H50" s="31"/>
    </row>
    <row r="51" spans="1:9" x14ac:dyDescent="0.25">
      <c r="A51" s="28" t="s">
        <v>54</v>
      </c>
      <c r="B51" s="21">
        <v>54</v>
      </c>
      <c r="C51" s="21">
        <v>6</v>
      </c>
      <c r="D51" s="21" t="s">
        <v>55</v>
      </c>
      <c r="E51" s="5"/>
      <c r="F51" s="29">
        <v>1</v>
      </c>
      <c r="G51" s="30" t="s">
        <v>36</v>
      </c>
      <c r="H51" s="31">
        <v>1</v>
      </c>
      <c r="I51" s="39">
        <f>P3*2+P5</f>
        <v>1880</v>
      </c>
    </row>
    <row r="52" spans="1:9" x14ac:dyDescent="0.25">
      <c r="A52" s="28"/>
      <c r="B52" s="21">
        <v>48</v>
      </c>
      <c r="C52" s="21">
        <v>6</v>
      </c>
      <c r="D52" s="21"/>
      <c r="E52" s="5">
        <v>1</v>
      </c>
      <c r="F52" s="29"/>
      <c r="G52" s="30"/>
      <c r="H52" s="31"/>
      <c r="I52" s="39"/>
    </row>
    <row r="53" spans="1:9" x14ac:dyDescent="0.25">
      <c r="A53" s="28" t="s">
        <v>56</v>
      </c>
      <c r="B53" s="21" t="s">
        <v>57</v>
      </c>
      <c r="C53" s="21">
        <v>1</v>
      </c>
      <c r="D53" s="21" t="s">
        <v>56</v>
      </c>
      <c r="E53" s="5"/>
      <c r="F53" s="29">
        <v>1</v>
      </c>
      <c r="G53" s="30" t="s">
        <v>25</v>
      </c>
      <c r="H53" s="31">
        <v>1</v>
      </c>
      <c r="I53" s="39">
        <f>P3*2+P5*2</f>
        <v>2400</v>
      </c>
    </row>
    <row r="54" spans="1:9" x14ac:dyDescent="0.25">
      <c r="A54" s="28"/>
      <c r="B54" s="21" t="s">
        <v>57</v>
      </c>
      <c r="C54" s="21">
        <v>6</v>
      </c>
      <c r="D54" s="21" t="s">
        <v>56</v>
      </c>
      <c r="E54" s="5"/>
      <c r="F54" s="29">
        <v>1</v>
      </c>
      <c r="G54" s="30" t="s">
        <v>8</v>
      </c>
      <c r="H54" s="31">
        <v>1</v>
      </c>
      <c r="I54" s="39"/>
    </row>
    <row r="55" spans="1:9" x14ac:dyDescent="0.25">
      <c r="A55" s="28" t="s">
        <v>58</v>
      </c>
      <c r="B55" s="21" t="s">
        <v>57</v>
      </c>
      <c r="C55" s="21">
        <v>5</v>
      </c>
      <c r="D55" s="21"/>
      <c r="E55" s="5">
        <v>1</v>
      </c>
      <c r="F55" s="29"/>
      <c r="G55" s="30"/>
      <c r="H55" s="31"/>
      <c r="I55" s="32">
        <f>P3*2</f>
        <v>1360</v>
      </c>
    </row>
    <row r="56" spans="1:9" x14ac:dyDescent="0.25">
      <c r="A56" s="28"/>
      <c r="B56" s="21" t="s">
        <v>57</v>
      </c>
      <c r="C56" s="21">
        <v>5</v>
      </c>
      <c r="D56" s="21" t="s">
        <v>58</v>
      </c>
      <c r="E56" s="5"/>
      <c r="F56" s="29">
        <v>1</v>
      </c>
      <c r="G56" s="30"/>
      <c r="H56" s="31"/>
    </row>
    <row r="57" spans="1:9" x14ac:dyDescent="0.25">
      <c r="A57" s="28" t="s">
        <v>59</v>
      </c>
      <c r="B57" s="21" t="s">
        <v>57</v>
      </c>
      <c r="C57" s="21">
        <v>1</v>
      </c>
      <c r="D57" s="21" t="s">
        <v>59</v>
      </c>
      <c r="E57" s="5"/>
      <c r="F57" s="29">
        <v>2</v>
      </c>
      <c r="G57" s="30"/>
      <c r="H57" s="31"/>
      <c r="I57" s="39">
        <f>P3*2</f>
        <v>1360</v>
      </c>
    </row>
    <row r="58" spans="1:9" x14ac:dyDescent="0.25">
      <c r="A58" s="28"/>
      <c r="B58" s="21" t="s">
        <v>57</v>
      </c>
      <c r="C58" s="21">
        <v>5</v>
      </c>
      <c r="D58" s="21" t="s">
        <v>59</v>
      </c>
      <c r="E58" s="5"/>
      <c r="F58" s="29">
        <v>1</v>
      </c>
      <c r="G58" s="30"/>
      <c r="H58" s="31"/>
      <c r="I58" s="39"/>
    </row>
    <row r="59" spans="1:9" x14ac:dyDescent="0.25">
      <c r="A59" s="10" t="s">
        <v>60</v>
      </c>
      <c r="B59" s="21" t="s">
        <v>61</v>
      </c>
      <c r="C59" s="21">
        <v>5</v>
      </c>
      <c r="D59" s="21" t="s">
        <v>62</v>
      </c>
      <c r="E59" s="5"/>
      <c r="F59" s="29">
        <v>1</v>
      </c>
      <c r="G59" s="30" t="s">
        <v>25</v>
      </c>
      <c r="H59" s="31">
        <v>2</v>
      </c>
      <c r="I59" s="32">
        <f>P3+P5*2</f>
        <v>1720</v>
      </c>
    </row>
    <row r="60" spans="1:9" ht="15.75" thickBot="1" x14ac:dyDescent="0.3">
      <c r="A60" s="42"/>
      <c r="B60" s="12"/>
      <c r="C60" s="12"/>
      <c r="D60" s="12"/>
      <c r="E60" s="23"/>
      <c r="F60" s="13"/>
      <c r="G60" s="8"/>
      <c r="H60" s="9"/>
    </row>
    <row r="61" spans="1:9" x14ac:dyDescent="0.25">
      <c r="I61" s="32">
        <f>SUM(I4:I60)</f>
        <v>49460</v>
      </c>
    </row>
  </sheetData>
  <mergeCells count="29">
    <mergeCell ref="I53:I54"/>
    <mergeCell ref="I51:I52"/>
    <mergeCell ref="I45:I46"/>
    <mergeCell ref="I41:I42"/>
    <mergeCell ref="I57:I58"/>
    <mergeCell ref="D43:F43"/>
    <mergeCell ref="D44:F44"/>
    <mergeCell ref="I5:I6"/>
    <mergeCell ref="A14:A15"/>
    <mergeCell ref="A16:A17"/>
    <mergeCell ref="I34:I35"/>
    <mergeCell ref="I36:I37"/>
    <mergeCell ref="I39:I40"/>
    <mergeCell ref="I22:I23"/>
    <mergeCell ref="I24:I25"/>
    <mergeCell ref="I26:I27"/>
    <mergeCell ref="I28:I29"/>
    <mergeCell ref="I30:I33"/>
    <mergeCell ref="I11:I12"/>
    <mergeCell ref="I14:I15"/>
    <mergeCell ref="I16:I17"/>
    <mergeCell ref="I18:I19"/>
    <mergeCell ref="I20:I21"/>
    <mergeCell ref="M3:O3"/>
    <mergeCell ref="M4:O4"/>
    <mergeCell ref="M5:O5"/>
    <mergeCell ref="M7:O7"/>
    <mergeCell ref="A7:A8"/>
    <mergeCell ref="I7:I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2025-02-03T13:50:47Z</dcterms:created>
  <dcterms:modified xsi:type="dcterms:W3CDTF">2025-02-25T13:49:34Z</dcterms:modified>
</cp:coreProperties>
</file>